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SPACHO\GRUPO3\CLIENTES 2017\MUNICIPIO SANTA MARIA ZOQUITLAN 2017\TRANSPARENCIA-CONAC\NORMAS DEL CONAC LDF\"/>
    </mc:Choice>
  </mc:AlternateContent>
  <bookViews>
    <workbookView xWindow="0" yWindow="0" windowWidth="15360" windowHeight="7755" tabRatio="603"/>
  </bookViews>
  <sheets>
    <sheet name="ESTADO DE ING. DETALLADO" sheetId="1" r:id="rId1"/>
  </sheets>
  <definedNames>
    <definedName name="_xlnm.Print_Titles" localSheetId="0">'ESTADO DE ING. DETALLADO'!$3:$9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1" l="1"/>
  <c r="F70" i="1"/>
  <c r="I45" i="1"/>
  <c r="I39" i="1"/>
  <c r="I17" i="1" l="1"/>
  <c r="I67" i="1"/>
  <c r="I59" i="1"/>
  <c r="I63" i="1"/>
  <c r="I19" i="1"/>
  <c r="I50" i="1"/>
  <c r="I54" i="1"/>
  <c r="I53" i="1"/>
  <c r="I29" i="1"/>
  <c r="I28" i="1"/>
  <c r="I27" i="1"/>
  <c r="I26" i="1"/>
  <c r="I25" i="1"/>
  <c r="I24" i="1"/>
  <c r="I23" i="1"/>
  <c r="I22" i="1"/>
  <c r="I13" i="1"/>
  <c r="I14" i="1"/>
  <c r="I15" i="1"/>
  <c r="I16" i="1"/>
  <c r="I12" i="1"/>
  <c r="H59" i="1" l="1"/>
  <c r="G59" i="1"/>
  <c r="F59" i="1"/>
  <c r="E59" i="1"/>
  <c r="H39" i="1"/>
  <c r="G39" i="1"/>
  <c r="F39" i="1"/>
  <c r="E39" i="1"/>
  <c r="D39" i="1"/>
  <c r="I42" i="1" l="1"/>
  <c r="I78" i="1"/>
  <c r="I79" i="1"/>
  <c r="I51" i="1"/>
  <c r="I52" i="1"/>
  <c r="I55" i="1"/>
  <c r="I56" i="1"/>
  <c r="I57" i="1"/>
  <c r="I58" i="1"/>
  <c r="I60" i="1"/>
  <c r="I61" i="1"/>
  <c r="I62" i="1"/>
  <c r="I65" i="1"/>
  <c r="I66" i="1"/>
  <c r="I68" i="1"/>
  <c r="I73" i="1"/>
  <c r="I30" i="1"/>
  <c r="I31" i="1"/>
  <c r="I33" i="1"/>
  <c r="I34" i="1"/>
  <c r="I35" i="1"/>
  <c r="I36" i="1"/>
  <c r="I37" i="1"/>
  <c r="I38" i="1"/>
  <c r="I21" i="1" l="1"/>
  <c r="I18" i="1"/>
  <c r="D19" i="1"/>
  <c r="E41" i="1" l="1"/>
  <c r="F41" i="1"/>
  <c r="G41" i="1"/>
  <c r="H41" i="1"/>
  <c r="D41" i="1"/>
  <c r="E32" i="1"/>
  <c r="F32" i="1"/>
  <c r="G32" i="1"/>
  <c r="H32" i="1"/>
  <c r="I32" i="1" s="1"/>
  <c r="D32" i="1"/>
  <c r="D45" i="1" s="1"/>
  <c r="E19" i="1"/>
  <c r="F19" i="1"/>
  <c r="G19" i="1"/>
  <c r="H19" i="1"/>
  <c r="D80" i="1"/>
  <c r="E64" i="1"/>
  <c r="F64" i="1"/>
  <c r="G64" i="1"/>
  <c r="H64" i="1"/>
  <c r="D64" i="1"/>
  <c r="D59" i="1"/>
  <c r="E50" i="1"/>
  <c r="F50" i="1"/>
  <c r="G50" i="1"/>
  <c r="H50" i="1"/>
  <c r="D50" i="1"/>
  <c r="E80" i="1"/>
  <c r="F80" i="1"/>
  <c r="G80" i="1"/>
  <c r="H80" i="1"/>
  <c r="E72" i="1"/>
  <c r="F72" i="1"/>
  <c r="G72" i="1"/>
  <c r="H72" i="1"/>
  <c r="D72" i="1"/>
  <c r="I80" i="1" l="1"/>
  <c r="I72" i="1"/>
  <c r="G45" i="1"/>
  <c r="G75" i="1" s="1"/>
  <c r="E70" i="1"/>
  <c r="F45" i="1"/>
  <c r="E45" i="1"/>
  <c r="H45" i="1"/>
  <c r="H75" i="1" s="1"/>
  <c r="H70" i="1"/>
  <c r="G70" i="1"/>
  <c r="D70" i="1"/>
  <c r="I70" i="1" s="1"/>
  <c r="F75" i="1" l="1"/>
  <c r="D75" i="1"/>
  <c r="E75" i="1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<sst xmlns="http://schemas.openxmlformats.org/spreadsheetml/2006/main" count="76" uniqueCount="76">
  <si>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</si>
  <si>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</si>
  <si>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</si>
  <si>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</si>
  <si>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</si>
  <si>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</si>
  <si>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</si>
  <si>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</si>
  <si>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</si>
  <si>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</si>
  <si>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</si>
  <si>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</si>
  <si>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</si>
  <si>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</si>
  <si>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</si>
  <si>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</si>
  <si>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</si>
  <si>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</si>
  <si>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</si>
  <si>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</si>
  <si>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</si>
  <si>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</si>
  <si>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</si>
  <si>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</si>
  <si>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</si>
  <si>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</si>
  <si>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</si>
  <si>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</si>
  <si>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</si>
  <si>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</si>
  <si>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</si>
  <si>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</si>
  <si>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</si>
  <si>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</si>
  <si>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</si>
  <si>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</si>
  <si>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</si>
  <si>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</si>
  <si>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</si>
  <si>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</si>
  <si>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</si>
  <si>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</si>
  <si>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</si>
  <si>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</si>
  <si>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</si>
  <si>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</si>
  <si>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</si>
  <si>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</si>
  <si>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b1) Convenios de Protección Social en Salud</t>
  </si>
  <si>
    <t>b2) Convenios de Descentralización</t>
  </si>
  <si>
    <t>b3) Convenios de Reasignación</t>
  </si>
  <si>
    <t>b4) Otros Convenios y Subsidios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</si>
  <si>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</si>
  <si>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</si>
  <si>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</si>
  <si>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</si>
  <si>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A. Ingresos Derivados de Financiamientos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</si>
  <si>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</si>
  <si>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</si>
  <si>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</si>
  <si>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(H=h1+h2+h3+h4+h5+h6+h7+h8+h9+h10+h11)</t>
  </si>
  <si>
    <t>I. Incentivos Derivados de la Colaboración Fiscal (I=i1+i2+i3+i4+i5)</t>
  </si>
  <si>
    <t>L. Otros Ingresos de Libre Disposición (L=l1+l2)</t>
  </si>
  <si>
    <t>(I=A+B+C+D+E+F+G+H+I+J+K+L)</t>
  </si>
  <si>
    <t>A. Aportaciones (A=a1+a2+a3+a4+a5+a6+a7+a8)</t>
  </si>
  <si>
    <t>B. Convenios (B=b1+b2+b3+b4)</t>
  </si>
  <si>
    <t>C. Fondos Distintos de Aportaciones (C=c1+c2)</t>
  </si>
  <si>
    <t>II. Total de Transferencias Federales Etiquetadas (II = A + B + C + D + E)</t>
  </si>
  <si>
    <t>III. Ingresos Derivados de Financiamientos (III = A)</t>
  </si>
  <si>
    <t>IV. Total de Ingresos (IV = I + II + III)</t>
  </si>
  <si>
    <t>3. Ingresos Derivados de Financiamientos (3 = 1 + 2)</t>
  </si>
  <si>
    <t>Estimado (d)</t>
  </si>
  <si>
    <t>Del 1 de Enero al 31 de Marzo de 2017 (b)</t>
  </si>
  <si>
    <t>Concepto (c)</t>
  </si>
  <si>
    <t>MUNICIPIO SANTA MARÍA ZOQUITLÁN, TLACOLULA, OAXACA (a)</t>
  </si>
  <si>
    <t>Diferencia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</si>
</sst>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13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4" fontId="0" fillId="0" borderId="0" xfId="0" applyNumberFormat="1"/>
    <xf numFmtId="43" fontId="0" fillId="0" borderId="0" xfId="0" applyNumberFormat="1"/>
    <xf numFmtId="39" fontId="1" fillId="0" borderId="7" xfId="1" applyNumberFormat="1" applyFont="1" applyBorder="1" applyAlignment="1">
      <alignment horizontal="right" vertical="center"/>
    </xf>
    <xf numFmtId="39" fontId="1" fillId="0" borderId="17" xfId="1" applyNumberFormat="1" applyFont="1" applyBorder="1" applyAlignment="1">
      <alignment vertical="center"/>
    </xf>
    <xf numFmtId="39" fontId="1" fillId="0" borderId="7" xfId="1" applyNumberFormat="1" applyFont="1" applyFill="1" applyBorder="1" applyAlignment="1">
      <alignment horizontal="right" vertical="center"/>
    </xf>
    <xf numFmtId="39" fontId="2" fillId="0" borderId="7" xfId="1" applyNumberFormat="1" applyFont="1" applyBorder="1" applyAlignment="1">
      <alignment horizontal="right" vertical="center"/>
    </xf>
    <xf numFmtId="39" fontId="2" fillId="0" borderId="17" xfId="1" applyNumberFormat="1" applyFont="1" applyBorder="1" applyAlignment="1">
      <alignment vertical="center"/>
    </xf>
    <xf numFmtId="39" fontId="1" fillId="0" borderId="7" xfId="0" applyNumberFormat="1" applyFont="1" applyBorder="1" applyAlignment="1">
      <alignment horizontal="right" vertical="center"/>
    </xf>
    <xf numFmtId="39" fontId="1" fillId="0" borderId="11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4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39" fontId="2" fillId="0" borderId="17" xfId="1" applyNumberFormat="1" applyFont="1" applyBorder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1" fillId="0" borderId="13" xfId="0" applyFont="1" applyBorder="1" applyAlignment="1">
      <alignment horizontal="justify" vertical="center"/>
    </xf>
    <xf numFmtId="0" fontId="1" fillId="0" borderId="10" xfId="0" applyFont="1" applyBorder="1" applyAlignment="1">
      <alignment horizontal="justify" vertical="center"/>
    </xf>
    <xf numFmtId="0" fontId="1" fillId="0" borderId="14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1"/>
  <sheetViews>
    <sheetView tabSelected="1" zoomScaleNormal="100" workbookViewId="0">
      <selection activeCell="A10" sqref="A10:C10"/>
    </sheetView>
  </sheetViews>
  <sheetFormatPr baseColWidth="10" defaultRowHeight="15" x14ac:dyDescent="0.25"/>
  <cols>
    <col min="1" max="2" width="3" customWidth="1"/>
    <col min="3" max="3" width="60.5703125" customWidth="1"/>
    <col min="4" max="4" width="16" style="11" customWidth="1"/>
    <col min="5" max="5" width="19.140625" customWidth="1"/>
    <col min="6" max="6" width="14.5703125" customWidth="1"/>
    <col min="7" max="7" width="15.28515625" customWidth="1"/>
    <col min="8" max="8" width="16.5703125" customWidth="1"/>
    <col min="9" max="9" width="16.42578125" customWidth="1"/>
  </cols>
  <sheetData>
    <row r="2" spans="1:9" ht="15.75" thickBot="1" x14ac:dyDescent="0.3"/>
    <row r="3" spans="1:9" ht="18" x14ac:dyDescent="0.25">
      <c r="A3" s="20" t="s">
        <v>74</v>
      </c>
      <c r="B3" s="21"/>
      <c r="C3" s="21"/>
      <c r="D3" s="21"/>
      <c r="E3" s="21"/>
      <c r="F3" s="21"/>
      <c r="G3" s="21"/>
      <c r="H3" s="21"/>
      <c r="I3" s="22"/>
    </row>
    <row r="4" spans="1:9" ht="15.75" x14ac:dyDescent="0.25">
      <c r="A4" s="23" t="s">
        <v>0</v>
      </c>
      <c r="B4" s="24"/>
      <c r="C4" s="24"/>
      <c r="D4" s="24"/>
      <c r="E4" s="24"/>
      <c r="F4" s="24"/>
      <c r="G4" s="24"/>
      <c r="H4" s="24"/>
      <c r="I4" s="25"/>
    </row>
    <row r="5" spans="1:9" ht="15.75" x14ac:dyDescent="0.25">
      <c r="A5" s="23" t="s">
        <v>72</v>
      </c>
      <c r="B5" s="24"/>
      <c r="C5" s="24"/>
      <c r="D5" s="24"/>
      <c r="E5" s="24"/>
      <c r="F5" s="24"/>
      <c r="G5" s="24"/>
      <c r="H5" s="24"/>
      <c r="I5" s="25"/>
    </row>
    <row r="6" spans="1:9" ht="15.75" thickBot="1" x14ac:dyDescent="0.3">
      <c r="A6" s="26" t="s">
        <v>1</v>
      </c>
      <c r="B6" s="27"/>
      <c r="C6" s="27"/>
      <c r="D6" s="27"/>
      <c r="E6" s="27"/>
      <c r="F6" s="27"/>
      <c r="G6" s="27"/>
      <c r="H6" s="27"/>
      <c r="I6" s="28"/>
    </row>
    <row r="7" spans="1:9" ht="15.75" thickBot="1" x14ac:dyDescent="0.3">
      <c r="A7" s="35" t="s">
        <v>73</v>
      </c>
      <c r="B7" s="36"/>
      <c r="C7" s="37"/>
      <c r="D7" s="29" t="s">
        <v>2</v>
      </c>
      <c r="E7" s="30"/>
      <c r="F7" s="30"/>
      <c r="G7" s="30"/>
      <c r="H7" s="31"/>
      <c r="I7" s="32" t="s">
        <v>75</v>
      </c>
    </row>
    <row r="8" spans="1:9" x14ac:dyDescent="0.25">
      <c r="A8" s="38"/>
      <c r="B8" s="39"/>
      <c r="C8" s="40"/>
      <c r="D8" s="32" t="s">
        <v>71</v>
      </c>
      <c r="E8" s="46" t="s">
        <v>3</v>
      </c>
      <c r="F8" s="48" t="s">
        <v>4</v>
      </c>
      <c r="G8" s="48" t="s">
        <v>5</v>
      </c>
      <c r="H8" s="48" t="s">
        <v>6</v>
      </c>
      <c r="I8" s="33"/>
    </row>
    <row r="9" spans="1:9" ht="15.75" thickBot="1" x14ac:dyDescent="0.3">
      <c r="A9" s="41"/>
      <c r="B9" s="42"/>
      <c r="C9" s="43"/>
      <c r="D9" s="34"/>
      <c r="E9" s="47"/>
      <c r="F9" s="49"/>
      <c r="G9" s="49"/>
      <c r="H9" s="49"/>
      <c r="I9" s="33"/>
    </row>
    <row r="10" spans="1:9" x14ac:dyDescent="0.25">
      <c r="A10" s="50"/>
      <c r="B10" s="51"/>
      <c r="C10" s="52"/>
      <c r="D10" s="13"/>
      <c r="E10" s="13"/>
      <c r="F10" s="13"/>
      <c r="G10" s="13"/>
      <c r="H10" s="13"/>
      <c r="I10" s="13"/>
    </row>
    <row r="11" spans="1:9" x14ac:dyDescent="0.25">
      <c r="A11" s="53" t="s">
        <v>7</v>
      </c>
      <c r="B11" s="54"/>
      <c r="C11" s="55"/>
      <c r="D11" s="13"/>
      <c r="E11" s="13"/>
      <c r="F11" s="13"/>
      <c r="G11" s="13"/>
      <c r="H11" s="13"/>
      <c r="I11" s="13"/>
    </row>
    <row r="12" spans="1:9" x14ac:dyDescent="0.25">
      <c r="A12" s="2"/>
      <c r="B12" s="44" t="s">
        <v>8</v>
      </c>
      <c r="C12" s="45"/>
      <c r="D12" s="13">
        <v>7700</v>
      </c>
      <c r="E12" s="13">
        <v>0</v>
      </c>
      <c r="F12" s="13">
        <v>7700</v>
      </c>
      <c r="G12" s="13">
        <v>0</v>
      </c>
      <c r="H12" s="13">
        <v>0</v>
      </c>
      <c r="I12" s="13">
        <f>+H12-F12</f>
        <v>-7700</v>
      </c>
    </row>
    <row r="13" spans="1:9" x14ac:dyDescent="0.25">
      <c r="A13" s="2"/>
      <c r="B13" s="44" t="s">
        <v>9</v>
      </c>
      <c r="C13" s="45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f t="shared" ref="I13:I16" si="0">+H13-F13</f>
        <v>0</v>
      </c>
    </row>
    <row r="14" spans="1:9" x14ac:dyDescent="0.25">
      <c r="A14" s="2"/>
      <c r="B14" s="44" t="s">
        <v>10</v>
      </c>
      <c r="C14" s="45"/>
      <c r="D14" s="13">
        <v>3200</v>
      </c>
      <c r="E14" s="13">
        <v>0</v>
      </c>
      <c r="F14" s="13">
        <v>3200</v>
      </c>
      <c r="G14" s="13">
        <v>0</v>
      </c>
      <c r="H14" s="13">
        <v>0</v>
      </c>
      <c r="I14" s="13">
        <f t="shared" si="0"/>
        <v>-3200</v>
      </c>
    </row>
    <row r="15" spans="1:9" x14ac:dyDescent="0.25">
      <c r="A15" s="2"/>
      <c r="B15" s="44" t="s">
        <v>11</v>
      </c>
      <c r="C15" s="45"/>
      <c r="D15" s="13">
        <v>95000</v>
      </c>
      <c r="E15" s="13">
        <v>0</v>
      </c>
      <c r="F15" s="13">
        <v>95000</v>
      </c>
      <c r="G15" s="13">
        <v>18311</v>
      </c>
      <c r="H15" s="13">
        <v>18311</v>
      </c>
      <c r="I15" s="13">
        <f t="shared" si="0"/>
        <v>-76689</v>
      </c>
    </row>
    <row r="16" spans="1:9" x14ac:dyDescent="0.25">
      <c r="A16" s="2"/>
      <c r="B16" s="44" t="s">
        <v>12</v>
      </c>
      <c r="C16" s="45"/>
      <c r="D16" s="13">
        <v>22000</v>
      </c>
      <c r="E16" s="13">
        <v>0</v>
      </c>
      <c r="F16" s="13">
        <v>22000</v>
      </c>
      <c r="G16" s="13">
        <v>671392.49</v>
      </c>
      <c r="H16" s="13">
        <v>671392.49</v>
      </c>
      <c r="I16" s="13">
        <f t="shared" si="0"/>
        <v>649392.49</v>
      </c>
    </row>
    <row r="17" spans="1:9" x14ac:dyDescent="0.25">
      <c r="A17" s="2"/>
      <c r="B17" s="44" t="s">
        <v>13</v>
      </c>
      <c r="C17" s="45"/>
      <c r="D17" s="13">
        <v>21500</v>
      </c>
      <c r="E17" s="13">
        <v>0</v>
      </c>
      <c r="F17" s="13">
        <v>21500</v>
      </c>
      <c r="G17" s="13">
        <v>27000</v>
      </c>
      <c r="H17" s="13">
        <v>27000</v>
      </c>
      <c r="I17" s="13">
        <f>+H17-F17</f>
        <v>5500</v>
      </c>
    </row>
    <row r="18" spans="1:9" x14ac:dyDescent="0.25">
      <c r="A18" s="2"/>
      <c r="B18" s="44" t="s">
        <v>14</v>
      </c>
      <c r="C18" s="45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f t="shared" ref="I18" si="1">+H18-F18:F18</f>
        <v>0</v>
      </c>
    </row>
    <row r="19" spans="1:9" x14ac:dyDescent="0.25">
      <c r="A19" s="58"/>
      <c r="B19" s="56" t="s">
        <v>15</v>
      </c>
      <c r="C19" s="57"/>
      <c r="D19" s="59">
        <f t="shared" ref="D19" si="2">SUM(D21:D31)</f>
        <v>2980158</v>
      </c>
      <c r="E19" s="59">
        <f t="shared" ref="E19:H19" si="3">SUM(E21:E31)</f>
        <v>0</v>
      </c>
      <c r="F19" s="59">
        <f t="shared" si="3"/>
        <v>2980158</v>
      </c>
      <c r="G19" s="59">
        <f t="shared" si="3"/>
        <v>1149261.6599999999</v>
      </c>
      <c r="H19" s="59">
        <f t="shared" si="3"/>
        <v>1149261.6599999999</v>
      </c>
      <c r="I19" s="59">
        <f>+H19-F19</f>
        <v>-1830896.34</v>
      </c>
    </row>
    <row r="20" spans="1:9" x14ac:dyDescent="0.25">
      <c r="A20" s="58"/>
      <c r="B20" s="56" t="s">
        <v>60</v>
      </c>
      <c r="C20" s="57"/>
      <c r="D20" s="59"/>
      <c r="E20" s="59"/>
      <c r="F20" s="59"/>
      <c r="G20" s="59"/>
      <c r="H20" s="59"/>
      <c r="I20" s="59"/>
    </row>
    <row r="21" spans="1:9" x14ac:dyDescent="0.25">
      <c r="A21" s="2"/>
      <c r="B21" s="3"/>
      <c r="C21" s="7" t="s">
        <v>16</v>
      </c>
      <c r="D21" s="13">
        <v>2139366.96</v>
      </c>
      <c r="E21" s="13">
        <v>0</v>
      </c>
      <c r="F21" s="13">
        <v>2139366.96</v>
      </c>
      <c r="G21" s="13">
        <v>594480</v>
      </c>
      <c r="H21" s="13">
        <v>594480</v>
      </c>
      <c r="I21" s="14">
        <f t="shared" ref="I21:I80" si="4">+H21-F21</f>
        <v>-1544886.96</v>
      </c>
    </row>
    <row r="22" spans="1:9" x14ac:dyDescent="0.25">
      <c r="A22" s="2"/>
      <c r="B22" s="3"/>
      <c r="C22" s="7" t="s">
        <v>17</v>
      </c>
      <c r="D22" s="13">
        <v>691421.04</v>
      </c>
      <c r="E22" s="13">
        <v>0</v>
      </c>
      <c r="F22" s="13">
        <v>691421.04</v>
      </c>
      <c r="G22" s="13">
        <v>509260</v>
      </c>
      <c r="H22" s="13">
        <v>509260</v>
      </c>
      <c r="I22" s="14">
        <f t="shared" si="4"/>
        <v>-182161.04000000004</v>
      </c>
    </row>
    <row r="23" spans="1:9" x14ac:dyDescent="0.25">
      <c r="A23" s="2"/>
      <c r="B23" s="3"/>
      <c r="C23" s="7" t="s">
        <v>18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4">
        <f t="shared" si="4"/>
        <v>0</v>
      </c>
    </row>
    <row r="24" spans="1:9" x14ac:dyDescent="0.25">
      <c r="A24" s="2"/>
      <c r="B24" s="3"/>
      <c r="C24" s="7" t="s">
        <v>19</v>
      </c>
      <c r="D24" s="13">
        <v>98799</v>
      </c>
      <c r="E24" s="13">
        <v>0</v>
      </c>
      <c r="F24" s="13">
        <v>98799</v>
      </c>
      <c r="G24" s="13">
        <v>26451.16</v>
      </c>
      <c r="H24" s="13">
        <v>26451.16</v>
      </c>
      <c r="I24" s="14">
        <f t="shared" si="4"/>
        <v>-72347.839999999997</v>
      </c>
    </row>
    <row r="25" spans="1:9" x14ac:dyDescent="0.25">
      <c r="A25" s="2"/>
      <c r="B25" s="3"/>
      <c r="C25" s="7" t="s">
        <v>20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4">
        <f t="shared" si="4"/>
        <v>0</v>
      </c>
    </row>
    <row r="26" spans="1:9" x14ac:dyDescent="0.25">
      <c r="A26" s="2"/>
      <c r="B26" s="3"/>
      <c r="C26" s="7" t="s">
        <v>21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4">
        <f t="shared" si="4"/>
        <v>0</v>
      </c>
    </row>
    <row r="27" spans="1:9" x14ac:dyDescent="0.25">
      <c r="A27" s="2"/>
      <c r="B27" s="3"/>
      <c r="C27" s="7" t="s">
        <v>22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4">
        <f t="shared" si="4"/>
        <v>0</v>
      </c>
    </row>
    <row r="28" spans="1:9" x14ac:dyDescent="0.25">
      <c r="A28" s="2"/>
      <c r="B28" s="3"/>
      <c r="C28" s="7" t="s">
        <v>23</v>
      </c>
      <c r="D28" s="13">
        <v>0</v>
      </c>
      <c r="E28" s="13"/>
      <c r="F28" s="13">
        <v>0</v>
      </c>
      <c r="G28" s="13">
        <v>0</v>
      </c>
      <c r="H28" s="13">
        <v>0</v>
      </c>
      <c r="I28" s="14">
        <f t="shared" si="4"/>
        <v>0</v>
      </c>
    </row>
    <row r="29" spans="1:9" x14ac:dyDescent="0.25">
      <c r="A29" s="2"/>
      <c r="B29" s="3"/>
      <c r="C29" s="7" t="s">
        <v>24</v>
      </c>
      <c r="D29" s="13">
        <v>50571</v>
      </c>
      <c r="E29" s="13">
        <v>0</v>
      </c>
      <c r="F29" s="13">
        <v>50571</v>
      </c>
      <c r="G29" s="13">
        <v>19070.5</v>
      </c>
      <c r="H29" s="13">
        <v>19070.5</v>
      </c>
      <c r="I29" s="14">
        <f t="shared" si="4"/>
        <v>-31500.5</v>
      </c>
    </row>
    <row r="30" spans="1:9" x14ac:dyDescent="0.25">
      <c r="A30" s="2"/>
      <c r="B30" s="3"/>
      <c r="C30" s="7" t="s">
        <v>25</v>
      </c>
      <c r="D30" s="13">
        <v>0</v>
      </c>
      <c r="E30" s="13">
        <v>0</v>
      </c>
      <c r="F30" s="13">
        <v>0</v>
      </c>
      <c r="G30" s="13">
        <v>0</v>
      </c>
      <c r="H30" s="13"/>
      <c r="I30" s="13">
        <f t="shared" si="4"/>
        <v>0</v>
      </c>
    </row>
    <row r="31" spans="1:9" x14ac:dyDescent="0.25">
      <c r="A31" s="2"/>
      <c r="B31" s="3"/>
      <c r="C31" s="7" t="s">
        <v>26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f t="shared" si="4"/>
        <v>0</v>
      </c>
    </row>
    <row r="32" spans="1:9" x14ac:dyDescent="0.25">
      <c r="A32" s="2"/>
      <c r="B32" s="56" t="s">
        <v>61</v>
      </c>
      <c r="C32" s="57"/>
      <c r="D32" s="13">
        <f>SUM(D33:D37)</f>
        <v>0</v>
      </c>
      <c r="E32" s="13">
        <f t="shared" ref="E32:H32" si="5">SUM(E33:E37)</f>
        <v>0</v>
      </c>
      <c r="F32" s="13">
        <f t="shared" si="5"/>
        <v>0</v>
      </c>
      <c r="G32" s="13">
        <f t="shared" si="5"/>
        <v>0</v>
      </c>
      <c r="H32" s="13">
        <f t="shared" si="5"/>
        <v>0</v>
      </c>
      <c r="I32" s="13">
        <f t="shared" si="4"/>
        <v>0</v>
      </c>
    </row>
    <row r="33" spans="1:9" x14ac:dyDescent="0.25">
      <c r="A33" s="2"/>
      <c r="B33" s="3"/>
      <c r="C33" s="7" t="s">
        <v>27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f t="shared" si="4"/>
        <v>0</v>
      </c>
    </row>
    <row r="34" spans="1:9" x14ac:dyDescent="0.25">
      <c r="A34" s="2"/>
      <c r="B34" s="3"/>
      <c r="C34" s="7" t="s">
        <v>28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f t="shared" si="4"/>
        <v>0</v>
      </c>
    </row>
    <row r="35" spans="1:9" x14ac:dyDescent="0.25">
      <c r="A35" s="2"/>
      <c r="B35" s="3"/>
      <c r="C35" s="7" t="s">
        <v>29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f t="shared" si="4"/>
        <v>0</v>
      </c>
    </row>
    <row r="36" spans="1:9" x14ac:dyDescent="0.25">
      <c r="A36" s="2"/>
      <c r="B36" s="3"/>
      <c r="C36" s="7" t="s">
        <v>30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f t="shared" si="4"/>
        <v>0</v>
      </c>
    </row>
    <row r="37" spans="1:9" x14ac:dyDescent="0.25">
      <c r="A37" s="2"/>
      <c r="B37" s="3"/>
      <c r="C37" s="7" t="s">
        <v>31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f t="shared" si="4"/>
        <v>0</v>
      </c>
    </row>
    <row r="38" spans="1:9" x14ac:dyDescent="0.25">
      <c r="A38" s="10"/>
      <c r="B38" s="56" t="s">
        <v>32</v>
      </c>
      <c r="C38" s="57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f t="shared" si="4"/>
        <v>0</v>
      </c>
    </row>
    <row r="39" spans="1:9" x14ac:dyDescent="0.25">
      <c r="A39" s="2"/>
      <c r="B39" s="56" t="s">
        <v>33</v>
      </c>
      <c r="C39" s="57"/>
      <c r="D39" s="16">
        <f>SUM(D40)</f>
        <v>1</v>
      </c>
      <c r="E39" s="16">
        <f>SUM(E40)</f>
        <v>0</v>
      </c>
      <c r="F39" s="16">
        <f>SUM(F40)</f>
        <v>1</v>
      </c>
      <c r="G39" s="13">
        <f>SUM(G40)</f>
        <v>0</v>
      </c>
      <c r="H39" s="13">
        <f>SUM(H40)</f>
        <v>0</v>
      </c>
      <c r="I39" s="16">
        <f>+I40</f>
        <v>-1</v>
      </c>
    </row>
    <row r="40" spans="1:9" x14ac:dyDescent="0.25">
      <c r="A40" s="2"/>
      <c r="B40" s="3"/>
      <c r="C40" s="7" t="s">
        <v>34</v>
      </c>
      <c r="D40" s="13">
        <v>1</v>
      </c>
      <c r="E40" s="13">
        <v>0</v>
      </c>
      <c r="F40" s="13">
        <v>1</v>
      </c>
      <c r="G40" s="13">
        <v>0</v>
      </c>
      <c r="H40" s="13">
        <v>0</v>
      </c>
      <c r="I40" s="13">
        <v>-1</v>
      </c>
    </row>
    <row r="41" spans="1:9" x14ac:dyDescent="0.25">
      <c r="A41" s="2"/>
      <c r="B41" s="56" t="s">
        <v>62</v>
      </c>
      <c r="C41" s="57"/>
      <c r="D41" s="16">
        <f>SUM(D42:D43)</f>
        <v>1</v>
      </c>
      <c r="E41" s="16">
        <f t="shared" ref="E41:H41" si="6">SUM(E42:E43)</f>
        <v>1391059.73</v>
      </c>
      <c r="F41" s="16">
        <f t="shared" si="6"/>
        <v>1391060.73</v>
      </c>
      <c r="G41" s="16">
        <f t="shared" si="6"/>
        <v>0</v>
      </c>
      <c r="H41" s="16">
        <f t="shared" si="6"/>
        <v>0</v>
      </c>
      <c r="I41" s="16">
        <v>-1</v>
      </c>
    </row>
    <row r="42" spans="1:9" x14ac:dyDescent="0.25">
      <c r="A42" s="2"/>
      <c r="B42" s="3"/>
      <c r="C42" s="7" t="s">
        <v>35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f t="shared" si="4"/>
        <v>0</v>
      </c>
    </row>
    <row r="43" spans="1:9" x14ac:dyDescent="0.25">
      <c r="A43" s="2"/>
      <c r="B43" s="3"/>
      <c r="C43" s="7" t="s">
        <v>36</v>
      </c>
      <c r="D43" s="13">
        <v>1</v>
      </c>
      <c r="E43" s="13">
        <v>1391059.73</v>
      </c>
      <c r="F43" s="13">
        <v>1391060.73</v>
      </c>
      <c r="G43" s="13">
        <v>0</v>
      </c>
      <c r="H43" s="13">
        <v>0</v>
      </c>
      <c r="I43" s="13">
        <v>-1</v>
      </c>
    </row>
    <row r="44" spans="1:9" x14ac:dyDescent="0.25">
      <c r="A44" s="4"/>
      <c r="B44" s="1"/>
      <c r="C44" s="5"/>
      <c r="D44" s="13"/>
      <c r="E44" s="13"/>
      <c r="F44" s="13"/>
      <c r="G44" s="13"/>
      <c r="H44" s="13"/>
      <c r="I44" s="13"/>
    </row>
    <row r="45" spans="1:9" x14ac:dyDescent="0.25">
      <c r="A45" s="53" t="s">
        <v>37</v>
      </c>
      <c r="B45" s="54"/>
      <c r="C45" s="57"/>
      <c r="D45" s="59">
        <f>+D12+D13+D14+D15+D16+D17+D18+D19+D32+D38+D39+D41</f>
        <v>3129560</v>
      </c>
      <c r="E45" s="59">
        <f t="shared" ref="E45:H45" si="7">+E12+E13+E14+E15+E16+E17+E18+E19+E32+E38+E39+E41</f>
        <v>1391059.73</v>
      </c>
      <c r="F45" s="59">
        <f t="shared" si="7"/>
        <v>4520619.7300000004</v>
      </c>
      <c r="G45" s="59">
        <f t="shared" si="7"/>
        <v>1865965.15</v>
      </c>
      <c r="H45" s="59">
        <f t="shared" si="7"/>
        <v>1865965.15</v>
      </c>
      <c r="I45" s="59">
        <f t="shared" ref="I45" si="8">+I12+I13+I14+I15+I16+I17+I18+I19+I32+I38+I39+I41</f>
        <v>-1263594.8500000001</v>
      </c>
    </row>
    <row r="46" spans="1:9" x14ac:dyDescent="0.25">
      <c r="A46" s="53" t="s">
        <v>63</v>
      </c>
      <c r="B46" s="54"/>
      <c r="C46" s="57"/>
      <c r="D46" s="59"/>
      <c r="E46" s="59"/>
      <c r="F46" s="59"/>
      <c r="G46" s="59"/>
      <c r="H46" s="59"/>
      <c r="I46" s="59"/>
    </row>
    <row r="47" spans="1:9" x14ac:dyDescent="0.25">
      <c r="A47" s="53" t="s">
        <v>38</v>
      </c>
      <c r="B47" s="54"/>
      <c r="C47" s="57"/>
      <c r="D47" s="15"/>
      <c r="E47" s="15"/>
      <c r="F47" s="15"/>
      <c r="G47" s="15"/>
      <c r="H47" s="15"/>
      <c r="I47" s="14"/>
    </row>
    <row r="48" spans="1:9" x14ac:dyDescent="0.25">
      <c r="A48" s="4"/>
      <c r="B48" s="1"/>
      <c r="C48" s="5"/>
      <c r="D48" s="13"/>
      <c r="E48" s="13"/>
      <c r="F48" s="13"/>
      <c r="G48" s="13"/>
      <c r="H48" s="13"/>
      <c r="I48" s="14"/>
    </row>
    <row r="49" spans="1:9" x14ac:dyDescent="0.25">
      <c r="A49" s="53" t="s">
        <v>39</v>
      </c>
      <c r="B49" s="54"/>
      <c r="C49" s="57"/>
      <c r="D49" s="13"/>
      <c r="E49" s="13"/>
      <c r="F49" s="13"/>
      <c r="G49" s="13"/>
      <c r="H49" s="13"/>
      <c r="I49" s="14"/>
    </row>
    <row r="50" spans="1:9" x14ac:dyDescent="0.25">
      <c r="A50" s="10"/>
      <c r="B50" s="56" t="s">
        <v>64</v>
      </c>
      <c r="C50" s="57"/>
      <c r="D50" s="16">
        <f>SUM(D51:D58)</f>
        <v>6530717.7300000004</v>
      </c>
      <c r="E50" s="16">
        <f t="shared" ref="E50:H50" si="9">SUM(E51:E58)</f>
        <v>950854.61</v>
      </c>
      <c r="F50" s="16">
        <f t="shared" si="9"/>
        <v>7481572.3399999999</v>
      </c>
      <c r="G50" s="16">
        <f t="shared" si="9"/>
        <v>671122.85</v>
      </c>
      <c r="H50" s="16">
        <f t="shared" si="9"/>
        <v>671122.85</v>
      </c>
      <c r="I50" s="17">
        <f>+H50-D50</f>
        <v>-5859594.8800000008</v>
      </c>
    </row>
    <row r="51" spans="1:9" x14ac:dyDescent="0.25">
      <c r="A51" s="2"/>
      <c r="B51" s="3"/>
      <c r="C51" s="7" t="s">
        <v>40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4">
        <f t="shared" si="4"/>
        <v>0</v>
      </c>
    </row>
    <row r="52" spans="1:9" x14ac:dyDescent="0.25">
      <c r="A52" s="2"/>
      <c r="B52" s="3"/>
      <c r="C52" s="7" t="s">
        <v>41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4">
        <f t="shared" si="4"/>
        <v>0</v>
      </c>
    </row>
    <row r="53" spans="1:9" x14ac:dyDescent="0.25">
      <c r="A53" s="2"/>
      <c r="B53" s="3"/>
      <c r="C53" s="7" t="s">
        <v>42</v>
      </c>
      <c r="D53" s="13">
        <v>4728277.5</v>
      </c>
      <c r="E53" s="13">
        <v>950854.61</v>
      </c>
      <c r="F53" s="13">
        <v>5679132.1100000003</v>
      </c>
      <c r="G53" s="13">
        <v>533815.68999999994</v>
      </c>
      <c r="H53" s="13">
        <v>533815.68999999994</v>
      </c>
      <c r="I53" s="14">
        <f>+H53-D53</f>
        <v>-4194461.8100000005</v>
      </c>
    </row>
    <row r="54" spans="1:9" ht="24" x14ac:dyDescent="0.25">
      <c r="A54" s="2"/>
      <c r="B54" s="3"/>
      <c r="C54" s="8" t="s">
        <v>43</v>
      </c>
      <c r="D54" s="13">
        <v>1802440.23</v>
      </c>
      <c r="E54" s="13">
        <v>0</v>
      </c>
      <c r="F54" s="13">
        <v>1802440.23</v>
      </c>
      <c r="G54" s="13">
        <v>137307.16</v>
      </c>
      <c r="H54" s="13">
        <v>137307.16</v>
      </c>
      <c r="I54" s="14">
        <f>+H54-D54</f>
        <v>-1665133.07</v>
      </c>
    </row>
    <row r="55" spans="1:9" x14ac:dyDescent="0.25">
      <c r="A55" s="2"/>
      <c r="B55" s="3"/>
      <c r="C55" s="7" t="s">
        <v>44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4">
        <f t="shared" si="4"/>
        <v>0</v>
      </c>
    </row>
    <row r="56" spans="1:9" x14ac:dyDescent="0.25">
      <c r="A56" s="2"/>
      <c r="B56" s="3"/>
      <c r="C56" s="7" t="s">
        <v>45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4">
        <f t="shared" si="4"/>
        <v>0</v>
      </c>
    </row>
    <row r="57" spans="1:9" ht="24" x14ac:dyDescent="0.25">
      <c r="A57" s="2"/>
      <c r="B57" s="3"/>
      <c r="C57" s="8" t="s">
        <v>46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4">
        <f t="shared" si="4"/>
        <v>0</v>
      </c>
    </row>
    <row r="58" spans="1:9" ht="24" x14ac:dyDescent="0.25">
      <c r="A58" s="2"/>
      <c r="B58" s="3"/>
      <c r="C58" s="9" t="s">
        <v>47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4">
        <f t="shared" si="4"/>
        <v>0</v>
      </c>
    </row>
    <row r="59" spans="1:9" x14ac:dyDescent="0.25">
      <c r="A59" s="10"/>
      <c r="B59" s="56" t="s">
        <v>65</v>
      </c>
      <c r="C59" s="57"/>
      <c r="D59" s="16">
        <f>SUM(D60:D63)</f>
        <v>2</v>
      </c>
      <c r="E59" s="16">
        <f>SUM(E60:E63)</f>
        <v>12517943.01</v>
      </c>
      <c r="F59" s="16">
        <f>SUM(F60:F63)</f>
        <v>12517945.01</v>
      </c>
      <c r="G59" s="16">
        <f>SUM(G60:G63)</f>
        <v>0</v>
      </c>
      <c r="H59" s="16">
        <f>SUM(H60:H63)</f>
        <v>0</v>
      </c>
      <c r="I59" s="17">
        <f>SUM(I60:I64)</f>
        <v>-2</v>
      </c>
    </row>
    <row r="60" spans="1:9" x14ac:dyDescent="0.25">
      <c r="A60" s="2"/>
      <c r="B60" s="3"/>
      <c r="C60" s="7" t="s">
        <v>48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4">
        <f t="shared" si="4"/>
        <v>0</v>
      </c>
    </row>
    <row r="61" spans="1:9" x14ac:dyDescent="0.25">
      <c r="A61" s="2"/>
      <c r="B61" s="3"/>
      <c r="C61" s="7" t="s">
        <v>49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f t="shared" si="4"/>
        <v>0</v>
      </c>
    </row>
    <row r="62" spans="1:9" x14ac:dyDescent="0.25">
      <c r="A62" s="2"/>
      <c r="B62" s="3"/>
      <c r="C62" s="7" t="s">
        <v>50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f t="shared" si="4"/>
        <v>0</v>
      </c>
    </row>
    <row r="63" spans="1:9" x14ac:dyDescent="0.25">
      <c r="A63" s="2"/>
      <c r="B63" s="3"/>
      <c r="C63" s="7" t="s">
        <v>51</v>
      </c>
      <c r="D63" s="13">
        <v>2</v>
      </c>
      <c r="E63" s="13">
        <v>12517943.01</v>
      </c>
      <c r="F63" s="13">
        <v>12517945.01</v>
      </c>
      <c r="G63" s="13">
        <v>0</v>
      </c>
      <c r="H63" s="13">
        <v>0</v>
      </c>
      <c r="I63" s="14">
        <f>+H63-D63</f>
        <v>-2</v>
      </c>
    </row>
    <row r="64" spans="1:9" x14ac:dyDescent="0.25">
      <c r="A64" s="10"/>
      <c r="B64" s="56" t="s">
        <v>66</v>
      </c>
      <c r="C64" s="57"/>
      <c r="D64" s="13">
        <f>SUM(D65:D66)</f>
        <v>0</v>
      </c>
      <c r="E64" s="13">
        <f t="shared" ref="E64:H64" si="10">SUM(E65:E66)</f>
        <v>0</v>
      </c>
      <c r="F64" s="13">
        <f t="shared" si="10"/>
        <v>0</v>
      </c>
      <c r="G64" s="13">
        <f t="shared" si="10"/>
        <v>0</v>
      </c>
      <c r="H64" s="13">
        <f t="shared" si="10"/>
        <v>0</v>
      </c>
      <c r="I64" s="17">
        <v>0</v>
      </c>
    </row>
    <row r="65" spans="1:12" ht="24" x14ac:dyDescent="0.25">
      <c r="A65" s="2"/>
      <c r="B65" s="3"/>
      <c r="C65" s="8" t="s">
        <v>52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4">
        <f t="shared" si="4"/>
        <v>0</v>
      </c>
    </row>
    <row r="66" spans="1:12" x14ac:dyDescent="0.25">
      <c r="A66" s="2"/>
      <c r="B66" s="3"/>
      <c r="C66" s="7" t="s">
        <v>53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4">
        <f t="shared" si="4"/>
        <v>0</v>
      </c>
    </row>
    <row r="67" spans="1:12" x14ac:dyDescent="0.25">
      <c r="A67" s="10"/>
      <c r="B67" s="56" t="s">
        <v>54</v>
      </c>
      <c r="C67" s="57"/>
      <c r="D67" s="16">
        <v>1</v>
      </c>
      <c r="E67" s="16">
        <v>0</v>
      </c>
      <c r="F67" s="16">
        <v>1</v>
      </c>
      <c r="G67" s="16">
        <v>0</v>
      </c>
      <c r="H67" s="16">
        <v>0</v>
      </c>
      <c r="I67" s="17">
        <f>+H67-D67</f>
        <v>-1</v>
      </c>
    </row>
    <row r="68" spans="1:12" x14ac:dyDescent="0.25">
      <c r="A68" s="10"/>
      <c r="B68" s="56" t="s">
        <v>55</v>
      </c>
      <c r="C68" s="57"/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7">
        <f t="shared" si="4"/>
        <v>0</v>
      </c>
    </row>
    <row r="69" spans="1:12" x14ac:dyDescent="0.25">
      <c r="A69" s="4"/>
      <c r="B69" s="60"/>
      <c r="C69" s="61"/>
      <c r="D69" s="13"/>
      <c r="E69" s="13"/>
      <c r="F69" s="13"/>
      <c r="G69" s="13"/>
      <c r="H69" s="13"/>
      <c r="I69" s="14"/>
    </row>
    <row r="70" spans="1:12" x14ac:dyDescent="0.25">
      <c r="A70" s="53" t="s">
        <v>67</v>
      </c>
      <c r="B70" s="54"/>
      <c r="C70" s="57"/>
      <c r="D70" s="16">
        <f>+D50+D59+D64+D67+D68</f>
        <v>6530720.7300000004</v>
      </c>
      <c r="E70" s="16">
        <f t="shared" ref="E70:H70" si="11">+E50+E59+E64+E67+E68</f>
        <v>13468797.619999999</v>
      </c>
      <c r="F70" s="16">
        <f>+F50+F59+F64+F67+F68</f>
        <v>19999518.350000001</v>
      </c>
      <c r="G70" s="16">
        <f t="shared" si="11"/>
        <v>671122.85</v>
      </c>
      <c r="H70" s="16">
        <f t="shared" si="11"/>
        <v>671122.85</v>
      </c>
      <c r="I70" s="17">
        <f>+H70-D70</f>
        <v>-5859597.8800000008</v>
      </c>
    </row>
    <row r="71" spans="1:12" x14ac:dyDescent="0.25">
      <c r="A71" s="4"/>
      <c r="B71" s="60"/>
      <c r="C71" s="61"/>
      <c r="D71" s="18"/>
      <c r="E71" s="18"/>
      <c r="F71" s="18"/>
      <c r="G71" s="18"/>
      <c r="H71" s="18"/>
      <c r="I71" s="14"/>
    </row>
    <row r="72" spans="1:12" x14ac:dyDescent="0.25">
      <c r="A72" s="53" t="s">
        <v>68</v>
      </c>
      <c r="B72" s="54"/>
      <c r="C72" s="57"/>
      <c r="D72" s="13">
        <f>+D73</f>
        <v>0</v>
      </c>
      <c r="E72" s="13">
        <f t="shared" ref="E72:H72" si="12">+E73</f>
        <v>0</v>
      </c>
      <c r="F72" s="13">
        <f t="shared" si="12"/>
        <v>0</v>
      </c>
      <c r="G72" s="13">
        <f t="shared" si="12"/>
        <v>0</v>
      </c>
      <c r="H72" s="13">
        <f t="shared" si="12"/>
        <v>0</v>
      </c>
      <c r="I72" s="17">
        <f t="shared" si="4"/>
        <v>0</v>
      </c>
    </row>
    <row r="73" spans="1:12" x14ac:dyDescent="0.25">
      <c r="A73" s="2"/>
      <c r="B73" s="44" t="s">
        <v>56</v>
      </c>
      <c r="C73" s="45"/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f t="shared" si="4"/>
        <v>0</v>
      </c>
    </row>
    <row r="74" spans="1:12" x14ac:dyDescent="0.25">
      <c r="A74" s="4"/>
      <c r="B74" s="60"/>
      <c r="C74" s="61"/>
      <c r="D74" s="18"/>
      <c r="E74" s="18"/>
      <c r="F74" s="18"/>
      <c r="G74" s="18"/>
      <c r="H74" s="18"/>
      <c r="I74" s="14"/>
    </row>
    <row r="75" spans="1:12" x14ac:dyDescent="0.25">
      <c r="A75" s="53" t="s">
        <v>69</v>
      </c>
      <c r="B75" s="54"/>
      <c r="C75" s="57"/>
      <c r="D75" s="16">
        <f>+D45+D70+D72</f>
        <v>9660280.7300000004</v>
      </c>
      <c r="E75" s="16">
        <f t="shared" ref="E75:G75" si="13">+E45+E70+E72</f>
        <v>14859857.35</v>
      </c>
      <c r="F75" s="16">
        <f t="shared" si="13"/>
        <v>24520138.080000002</v>
      </c>
      <c r="G75" s="16">
        <f t="shared" si="13"/>
        <v>2537088</v>
      </c>
      <c r="H75" s="16">
        <f>+H45+H70+H72</f>
        <v>2537088</v>
      </c>
      <c r="I75" s="16">
        <f>+I45+I70+I72</f>
        <v>-7123192.7300000004</v>
      </c>
      <c r="L75" s="12"/>
    </row>
    <row r="76" spans="1:12" x14ac:dyDescent="0.25">
      <c r="A76" s="4"/>
      <c r="B76" s="60"/>
      <c r="C76" s="61"/>
      <c r="D76" s="18"/>
      <c r="E76" s="18"/>
      <c r="F76" s="18"/>
      <c r="G76" s="18"/>
      <c r="H76" s="18"/>
      <c r="I76" s="14"/>
    </row>
    <row r="77" spans="1:12" x14ac:dyDescent="0.25">
      <c r="A77" s="2"/>
      <c r="B77" s="56" t="s">
        <v>57</v>
      </c>
      <c r="C77" s="57"/>
      <c r="D77" s="18"/>
      <c r="E77" s="18"/>
      <c r="F77" s="18"/>
      <c r="G77" s="18"/>
      <c r="H77" s="18"/>
      <c r="I77" s="14"/>
    </row>
    <row r="78" spans="1:12" ht="24.75" customHeight="1" x14ac:dyDescent="0.25">
      <c r="A78" s="2"/>
      <c r="B78" s="64" t="s">
        <v>58</v>
      </c>
      <c r="C78" s="65"/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4">
        <f t="shared" si="4"/>
        <v>0</v>
      </c>
    </row>
    <row r="79" spans="1:12" ht="32.25" customHeight="1" x14ac:dyDescent="0.25">
      <c r="A79" s="2"/>
      <c r="B79" s="64" t="s">
        <v>59</v>
      </c>
      <c r="C79" s="65"/>
      <c r="D79" s="13">
        <v>0</v>
      </c>
      <c r="E79" s="13">
        <v>0</v>
      </c>
      <c r="F79" s="13"/>
      <c r="G79" s="13"/>
      <c r="H79" s="13">
        <v>0</v>
      </c>
      <c r="I79" s="14">
        <f t="shared" si="4"/>
        <v>0</v>
      </c>
    </row>
    <row r="80" spans="1:12" x14ac:dyDescent="0.25">
      <c r="A80" s="2"/>
      <c r="B80" s="56" t="s">
        <v>70</v>
      </c>
      <c r="C80" s="57"/>
      <c r="D80" s="13">
        <f>SUM(D78:D79)</f>
        <v>0</v>
      </c>
      <c r="E80" s="13">
        <f t="shared" ref="E80:H80" si="14">+E78+E79</f>
        <v>0</v>
      </c>
      <c r="F80" s="13">
        <f t="shared" si="14"/>
        <v>0</v>
      </c>
      <c r="G80" s="13">
        <f t="shared" si="14"/>
        <v>0</v>
      </c>
      <c r="H80" s="13">
        <f t="shared" si="14"/>
        <v>0</v>
      </c>
      <c r="I80" s="14">
        <f t="shared" si="4"/>
        <v>0</v>
      </c>
    </row>
    <row r="81" spans="1:9" ht="15.75" thickBot="1" x14ac:dyDescent="0.3">
      <c r="A81" s="6"/>
      <c r="B81" s="62"/>
      <c r="C81" s="63"/>
      <c r="D81" s="19"/>
      <c r="E81" s="19"/>
      <c r="F81" s="19"/>
      <c r="G81" s="19"/>
      <c r="H81" s="19"/>
      <c r="I81" s="19"/>
    </row>
  </sheetData>
  <mergeCells count="62">
    <mergeCell ref="B81:C81"/>
    <mergeCell ref="A70:C70"/>
    <mergeCell ref="B71:C71"/>
    <mergeCell ref="A72:C72"/>
    <mergeCell ref="B73:C73"/>
    <mergeCell ref="B74:C74"/>
    <mergeCell ref="A75:C75"/>
    <mergeCell ref="B76:C76"/>
    <mergeCell ref="B77:C77"/>
    <mergeCell ref="B78:C78"/>
    <mergeCell ref="B79:C79"/>
    <mergeCell ref="B80:C80"/>
    <mergeCell ref="F45:F46"/>
    <mergeCell ref="G45:G46"/>
    <mergeCell ref="H45:H46"/>
    <mergeCell ref="I45:I46"/>
    <mergeCell ref="A47:C47"/>
    <mergeCell ref="E45:E46"/>
    <mergeCell ref="B39:C39"/>
    <mergeCell ref="B41:C41"/>
    <mergeCell ref="D45:D46"/>
    <mergeCell ref="B69:C69"/>
    <mergeCell ref="A49:C49"/>
    <mergeCell ref="B50:C50"/>
    <mergeCell ref="B59:C59"/>
    <mergeCell ref="B64:C64"/>
    <mergeCell ref="B67:C67"/>
    <mergeCell ref="B68:C68"/>
    <mergeCell ref="A45:C45"/>
    <mergeCell ref="A46:C46"/>
    <mergeCell ref="G19:G20"/>
    <mergeCell ref="H19:H20"/>
    <mergeCell ref="I19:I20"/>
    <mergeCell ref="B32:C32"/>
    <mergeCell ref="D19:D20"/>
    <mergeCell ref="E19:E20"/>
    <mergeCell ref="B38:C38"/>
    <mergeCell ref="B18:C18"/>
    <mergeCell ref="A19:A20"/>
    <mergeCell ref="F19:F20"/>
    <mergeCell ref="B19:C19"/>
    <mergeCell ref="B20:C20"/>
    <mergeCell ref="B17:C17"/>
    <mergeCell ref="E8:E9"/>
    <mergeCell ref="F8:F9"/>
    <mergeCell ref="G8:G9"/>
    <mergeCell ref="H8:H9"/>
    <mergeCell ref="A10:C10"/>
    <mergeCell ref="A11:C11"/>
    <mergeCell ref="B12:C12"/>
    <mergeCell ref="B13:C13"/>
    <mergeCell ref="B14:C14"/>
    <mergeCell ref="B15:C15"/>
    <mergeCell ref="B16:C16"/>
    <mergeCell ref="A3:I3"/>
    <mergeCell ref="A4:I4"/>
    <mergeCell ref="A5:I5"/>
    <mergeCell ref="A6:I6"/>
    <mergeCell ref="D7:H7"/>
    <mergeCell ref="I7:I9"/>
    <mergeCell ref="D8:D9"/>
    <mergeCell ref="A7:C9"/>
  </mergeCells>
  <printOptions horizontalCentered="1"/>
  <pageMargins left="0" right="0" top="0.35433070866141736" bottom="0.35433070866141736" header="0.31496062992125984" footer="0.31496062992125984"/>
  <pageSetup scale="75" orientation="landscape" horizontalDpi="0" verticalDpi="0" r:id="rId1"/>
  <ignoredErrors>
    <ignoredError sqref="E32:H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ING. DETALLADO</vt:lpstr>
      <vt:lpstr>'ESTADO DE ING. DETALLADO'!Títulos_a_imprimir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sandra_pc</dc:creator>
  <cp:lastModifiedBy>sandra_pc</cp:lastModifiedBy>
  <cp:lastPrinted>2017-05-20T19:04:13Z</cp:lastPrinted>
  <dcterms:created xsi:type="dcterms:W3CDTF">2017-05-17T16:26:51Z</dcterms:created>
  <dcterms:modified xsi:type="dcterms:W3CDTF">2017-07-11T21:16:05Z</dcterms:modified>
</cp:coreProperties>
</file>